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/>
  <c r="F9" i="1" l="1"/>
  <c r="F19" i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0" i="1" l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<sst xmlns="http://schemas.openxmlformats.org/spreadsheetml/2006/main" count="33" uniqueCount="33">
  <si>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</si>
  <si>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</si>
  <si>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</si>
  <si>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</si>
  <si>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</si>
  <si>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</si>
  <si>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</si>
  <si>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</si>
  <si>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</si>
  <si>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</si>
  <si>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</si>
  <si>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</si>
  <si>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</si>
  <si>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</si>
  <si>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</si>
  <si>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</si>
  <si>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</si>
  <si>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</si>
  <si>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</si>
  <si>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</si>
  <si>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</si>
  <si>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</si>
  <si>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</si>
  <si>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</si>
  <si>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</si>
  <si>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</si>
  <si>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</si>
  <si>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</si>
  <si>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</si>
  <si>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</si>
  <si>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</si>
  <si>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</si>
  <si>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Касові видатки станом на 26.07.19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</si>
</sst>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K13" sqref="K13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7" width="14.33203125" style="2" customWidth="1"/>
    <col min="8" max="16384" width="8.77734375" style="2"/>
  </cols>
  <sheetData>
    <row r="3" spans="1:10" ht="17.399999999999999" customHeight="1" x14ac:dyDescent="0.3">
      <c r="A3" s="40" t="s">
        <v>0</v>
      </c>
      <c r="B3" s="40"/>
      <c r="C3" s="40"/>
      <c r="D3" s="27"/>
      <c r="E3" s="27"/>
      <c r="F3" s="1"/>
    </row>
    <row r="4" spans="1:10" ht="25.2" customHeight="1" x14ac:dyDescent="0.3">
      <c r="A4" s="41" t="s">
        <v>25</v>
      </c>
      <c r="B4" s="41"/>
      <c r="C4" s="41"/>
      <c r="D4" s="28"/>
      <c r="E4" s="28"/>
      <c r="F4" s="4"/>
    </row>
    <row r="5" spans="1:10" ht="22.2" customHeight="1" x14ac:dyDescent="0.3">
      <c r="A5" s="3"/>
      <c r="B5" s="3"/>
      <c r="C5" s="3"/>
      <c r="D5" s="28"/>
      <c r="E5" s="28"/>
      <c r="G5" s="33" t="s">
        <v>22</v>
      </c>
    </row>
    <row r="6" spans="1:10" ht="13.8" customHeight="1" x14ac:dyDescent="0.3">
      <c r="A6" s="43" t="s">
        <v>1</v>
      </c>
      <c r="B6" s="45" t="s">
        <v>2</v>
      </c>
      <c r="C6" s="36" t="s">
        <v>26</v>
      </c>
      <c r="D6" s="36" t="s">
        <v>27</v>
      </c>
      <c r="E6" s="18" t="s">
        <v>28</v>
      </c>
      <c r="F6" s="38" t="s">
        <v>32</v>
      </c>
      <c r="G6" s="34" t="s">
        <v>31</v>
      </c>
      <c r="I6" s="5"/>
      <c r="J6" s="5"/>
    </row>
    <row r="7" spans="1:10" ht="23.4" customHeight="1" x14ac:dyDescent="0.3">
      <c r="A7" s="44"/>
      <c r="B7" s="45"/>
      <c r="C7" s="37"/>
      <c r="D7" s="37"/>
      <c r="E7" s="18" t="s">
        <v>29</v>
      </c>
      <c r="F7" s="39"/>
      <c r="G7" s="35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26000.64+8871.12+8871.12+6660+7992</f>
        <v>58394.880000000005</v>
      </c>
      <c r="G8" s="32">
        <f>F8/C8*100</f>
        <v>58.984727272727277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126080+16780+76650+43060</f>
        <v>262570</v>
      </c>
      <c r="G9" s="32">
        <f t="shared" ref="G9:G28" si="0">F9/C9*100</f>
        <v>78.849849849849846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  <c r="G10" s="32">
        <f t="shared" si="0"/>
        <v>44.739758991515295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  <c r="G11" s="32">
        <f t="shared" si="0"/>
        <v>14.326666666666664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  <c r="G12" s="32">
        <f t="shared" si="0"/>
        <v>52.032617819882475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  <c r="G13" s="32">
        <f t="shared" si="0"/>
        <v>99.983333333333334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230060+161880</f>
        <v>391940</v>
      </c>
      <c r="G14" s="32">
        <f t="shared" si="0"/>
        <v>65.323333333333338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210000+89950</f>
        <v>299950</v>
      </c>
      <c r="G15" s="32">
        <f t="shared" si="0"/>
        <v>99.983333333333334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  <c r="G16" s="32">
        <f t="shared" si="0"/>
        <v>78.94736842105263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  <c r="G17" s="32">
        <f t="shared" si="0"/>
        <v>40.206185567010309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  <c r="G18" s="32">
        <f t="shared" si="0"/>
        <v>100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14960+29960+52960+34960</f>
        <v>132840</v>
      </c>
      <c r="G19" s="32">
        <f t="shared" si="0"/>
        <v>66.42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  <c r="G20" s="32">
        <f t="shared" si="0"/>
        <v>100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  <c r="G21" s="32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  <c r="G22" s="32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  <c r="G23" s="32">
        <f t="shared" si="0"/>
        <v>62.525039999999997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  <c r="G24" s="32">
        <f t="shared" si="0"/>
        <v>41.154339999999998</v>
      </c>
    </row>
    <row r="25" spans="1:31" ht="26.4" x14ac:dyDescent="0.3">
      <c r="A25" s="23">
        <v>18</v>
      </c>
      <c r="B25" s="24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  <c r="G25" s="32">
        <f t="shared" si="0"/>
        <v>100</v>
      </c>
    </row>
    <row r="26" spans="1:31" x14ac:dyDescent="0.3">
      <c r="A26" s="6">
        <v>19</v>
      </c>
      <c r="B26" s="25" t="s">
        <v>23</v>
      </c>
      <c r="C26" s="10">
        <v>1750000</v>
      </c>
      <c r="D26" s="10">
        <v>1750000</v>
      </c>
      <c r="E26" s="10"/>
      <c r="F26" s="10">
        <f>1746000</f>
        <v>1746000</v>
      </c>
      <c r="G26" s="32">
        <f t="shared" si="0"/>
        <v>99.771428571428572</v>
      </c>
    </row>
    <row r="27" spans="1:31" ht="27" x14ac:dyDescent="0.3">
      <c r="A27" s="29">
        <v>20</v>
      </c>
      <c r="B27" s="25" t="s">
        <v>30</v>
      </c>
      <c r="C27" s="10">
        <f>D27</f>
        <v>100000</v>
      </c>
      <c r="D27" s="10">
        <v>100000</v>
      </c>
      <c r="E27" s="10">
        <v>100000</v>
      </c>
      <c r="F27" s="10"/>
      <c r="G27" s="32"/>
    </row>
    <row r="28" spans="1:31" ht="16.2" x14ac:dyDescent="0.3">
      <c r="A28" s="26"/>
      <c r="B28" s="31" t="s">
        <v>21</v>
      </c>
      <c r="C28" s="22">
        <f>SUM(C8:C27)</f>
        <v>11360805.09</v>
      </c>
      <c r="D28" s="22">
        <f t="shared" ref="D28:E28" si="1">SUM(D8:D27)</f>
        <v>11360805.09</v>
      </c>
      <c r="E28" s="22">
        <f t="shared" si="1"/>
        <v>100000</v>
      </c>
      <c r="F28" s="30">
        <f>SUM(F8:F26)</f>
        <v>6542389.0199999996</v>
      </c>
      <c r="G28" s="32">
        <f t="shared" si="0"/>
        <v>57.587371389363383</v>
      </c>
    </row>
    <row r="30" spans="1:31" s="17" customFormat="1" ht="41.25" customHeight="1" x14ac:dyDescent="0.35">
      <c r="A30" s="42" t="s">
        <v>24</v>
      </c>
      <c r="B30" s="42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9">
    <mergeCell ref="A30:B30"/>
    <mergeCell ref="A6:A7"/>
    <mergeCell ref="B6:B7"/>
    <mergeCell ref="C6:C7"/>
    <mergeCell ref="G6:G7"/>
    <mergeCell ref="D6:D7"/>
    <mergeCell ref="F6:F7"/>
    <mergeCell ref="A3:C3"/>
    <mergeCell ref="A4:C4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2019-07-26T12:43:28Z</dcterms:modified>
</cp:coreProperties>
</file>